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70" windowHeight="6060" activeTab="0"/>
  </bookViews>
  <sheets>
    <sheet name="Blank Master" sheetId="1" r:id="rId1"/>
    <sheet name="Example" sheetId="2" r:id="rId2"/>
    <sheet name="Sheet1" sheetId="3" r:id="rId3"/>
  </sheets>
  <definedNames>
    <definedName name="_xlnm.Print_Area" localSheetId="0">'Blank Master'!$B$1:$P$42</definedName>
    <definedName name="_xlnm.Print_Area" localSheetId="1">'Example'!$B$1:$P$42</definedName>
  </definedNames>
  <calcPr fullCalcOnLoad="1"/>
</workbook>
</file>

<file path=xl/sharedStrings.xml><?xml version="1.0" encoding="utf-8"?>
<sst xmlns="http://schemas.openxmlformats.org/spreadsheetml/2006/main" count="318" uniqueCount="54">
  <si>
    <t>Receipts</t>
  </si>
  <si>
    <t xml:space="preserve"> </t>
  </si>
  <si>
    <t>Cash Sales</t>
  </si>
  <si>
    <t>Credit Sales</t>
  </si>
  <si>
    <t>VAT Reclaimed</t>
  </si>
  <si>
    <t>Payments</t>
  </si>
  <si>
    <t>Cash Purchases</t>
  </si>
  <si>
    <t xml:space="preserve">  </t>
  </si>
  <si>
    <t>Motoring Costs</t>
  </si>
  <si>
    <t>Rent &amp; Rates</t>
  </si>
  <si>
    <t>Postage &amp; Packing</t>
  </si>
  <si>
    <t>Advertising &amp; Printing</t>
  </si>
  <si>
    <t>Professional Fees</t>
  </si>
  <si>
    <t>Insurance</t>
  </si>
  <si>
    <t>Repairs &amp; Renewals</t>
  </si>
  <si>
    <t>Bank Charges &amp; Interest</t>
  </si>
  <si>
    <t>Sundry Expenses</t>
  </si>
  <si>
    <t>VAT Payments</t>
  </si>
  <si>
    <t>Opening Bank Balance</t>
  </si>
  <si>
    <t>Closing Bank Balance</t>
  </si>
  <si>
    <t>Month:</t>
  </si>
  <si>
    <t>Pre-Start</t>
  </si>
  <si>
    <t>Total Receipts</t>
  </si>
  <si>
    <t>Total Payments</t>
  </si>
  <si>
    <t>Employee Wages &amp; National Insurance</t>
  </si>
  <si>
    <t>Own Drawings/National Insurance</t>
  </si>
  <si>
    <t>Heat, Light, &amp; Power</t>
  </si>
  <si>
    <t>Cashflow Surplus/Deficit (-)</t>
  </si>
  <si>
    <t>Totals</t>
  </si>
  <si>
    <t>Other</t>
  </si>
  <si>
    <t>Stock/Materials</t>
  </si>
  <si>
    <t>Capital Purchases (eg Equipment)</t>
  </si>
  <si>
    <t>Capital Introduced eg owner's loan</t>
  </si>
  <si>
    <t xml:space="preserve">Business Name: </t>
  </si>
  <si>
    <t>Forecast or Actual?:</t>
  </si>
  <si>
    <t>Cash Flow - 12 Months</t>
  </si>
  <si>
    <t>Loans Received (BEF):</t>
  </si>
  <si>
    <t>Telephone &amp; Internet</t>
  </si>
  <si>
    <t>Loan Repayment (BEF)</t>
  </si>
  <si>
    <t>Loan Repayments (Bank/Other)</t>
  </si>
  <si>
    <t>Steve's Chip Shop</t>
  </si>
  <si>
    <t>Forecast</t>
  </si>
  <si>
    <t>August</t>
  </si>
  <si>
    <t>September</t>
  </si>
  <si>
    <t>October</t>
  </si>
  <si>
    <t>November</t>
  </si>
  <si>
    <t>January</t>
  </si>
  <si>
    <t>February</t>
  </si>
  <si>
    <t>March</t>
  </si>
  <si>
    <t>April</t>
  </si>
  <si>
    <t>May</t>
  </si>
  <si>
    <t>June</t>
  </si>
  <si>
    <t>July</t>
  </si>
  <si>
    <t>December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</si>
</sst>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$&quot;#,##0.00"/>
    <numFmt numFmtId="179" formatCode="&quot;$&quot;#,##0"/>
    <numFmt numFmtId="180" formatCode="#,##0;\ \(#,##0\)"/>
    <numFmt numFmtId="181" formatCode="#,##0_);\ \(#,##0\)"/>
  </numFmts>
  <fonts count="46">
    <font>
      <sz val="10"/>
      <name val="Arial"/>
      <family val="0"/>
    </font>
    <font>
      <b/>
      <u val="single"/>
      <sz val="8"/>
      <color indexed="9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u val="single"/>
      <sz val="8"/>
      <color indexed="8"/>
      <name val="Tahoma"/>
      <family val="2"/>
    </font>
    <font>
      <sz val="16"/>
      <color indexed="9"/>
      <name val="Tahoma"/>
      <family val="2"/>
    </font>
    <font>
      <sz val="8"/>
      <name val="Verdana Ref"/>
      <family val="2"/>
    </font>
    <font>
      <b/>
      <sz val="8"/>
      <color indexed="63"/>
      <name val="Verdana Ref"/>
      <family val="2"/>
    </font>
    <font>
      <b/>
      <sz val="14"/>
      <color indexed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medium">
        <color indexed="8"/>
      </bottom>
    </border>
    <border>
      <left style="medium"/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37" fontId="4" fillId="26" borderId="1" applyBorder="0" applyProtection="0">
      <alignment vertical="center"/>
    </xf>
    <xf numFmtId="0" fontId="31" fillId="27" borderId="0" applyNumberFormat="0" applyBorder="0" applyAlignment="0" applyProtection="0"/>
    <xf numFmtId="0" fontId="8" fillId="28" borderId="0" applyBorder="0">
      <alignment horizontal="left" vertical="center" indent="1"/>
      <protection/>
    </xf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37" fontId="2" fillId="32" borderId="4" applyBorder="0">
      <alignment horizontal="left" vertical="center" indent="1"/>
      <protection/>
    </xf>
    <xf numFmtId="37" fontId="3" fillId="0" borderId="5">
      <alignment vertical="center"/>
      <protection/>
    </xf>
    <xf numFmtId="0" fontId="3" fillId="33" borderId="6" applyNumberFormat="0">
      <alignment horizontal="left" vertical="top" indent="1"/>
      <protection/>
    </xf>
    <xf numFmtId="0" fontId="3" fillId="26" borderId="0" applyBorder="0">
      <alignment horizontal="left" vertical="center" indent="1"/>
      <protection/>
    </xf>
    <xf numFmtId="0" fontId="3" fillId="0" borderId="6" applyNumberFormat="0" applyFill="0">
      <alignment horizontal="centerContinuous" vertical="top"/>
      <protection/>
    </xf>
    <xf numFmtId="0" fontId="6" fillId="26" borderId="7" applyNumberFormat="0" applyBorder="0">
      <alignment horizontal="left" vertical="center" indent="1"/>
      <protection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" fillId="28" borderId="0" applyNumberFormat="0" applyProtection="0">
      <alignment horizontal="left" vertical="center" indent="1"/>
    </xf>
    <xf numFmtId="0" fontId="39" fillId="34" borderId="2" applyNumberFormat="0" applyAlignment="0" applyProtection="0"/>
    <xf numFmtId="0" fontId="40" fillId="0" borderId="11" applyNumberFormat="0" applyFill="0" applyAlignment="0" applyProtection="0"/>
    <xf numFmtId="0" fontId="41" fillId="35" borderId="0" applyNumberFormat="0" applyBorder="0" applyAlignment="0" applyProtection="0"/>
    <xf numFmtId="0" fontId="8" fillId="36" borderId="0">
      <alignment horizontal="right"/>
      <protection/>
    </xf>
    <xf numFmtId="4" fontId="4" fillId="26" borderId="12" applyBorder="0">
      <alignment horizontal="left" vertical="center" indent="2"/>
      <protection/>
    </xf>
    <xf numFmtId="0" fontId="0" fillId="37" borderId="13" applyNumberFormat="0" applyFont="0" applyAlignment="0" applyProtection="0"/>
    <xf numFmtId="0" fontId="42" fillId="29" borderId="14" applyNumberFormat="0" applyAlignment="0" applyProtection="0"/>
    <xf numFmtId="0" fontId="7" fillId="28" borderId="0">
      <alignment horizontal="left" indent="1"/>
      <protection/>
    </xf>
    <xf numFmtId="0" fontId="9" fillId="28" borderId="0" applyBorder="0">
      <alignment horizontal="left" vertical="center" indent="1"/>
      <protection/>
    </xf>
    <xf numFmtId="0" fontId="5" fillId="38" borderId="0" applyBorder="0">
      <alignment horizontal="left" vertical="center" indent="1"/>
      <protection/>
    </xf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0" fillId="0" borderId="0" xfId="0" applyBorder="1" applyAlignment="1">
      <alignment/>
    </xf>
    <xf numFmtId="37" fontId="2" fillId="32" borderId="16" xfId="47" applyFont="1" applyFill="1" applyBorder="1">
      <alignment vertical="center"/>
      <protection/>
    </xf>
    <xf numFmtId="37" fontId="2" fillId="32" borderId="5" xfId="47" applyFont="1" applyFill="1" applyBorder="1">
      <alignment vertical="center"/>
      <protection/>
    </xf>
    <xf numFmtId="37" fontId="4" fillId="26" borderId="17" xfId="39" applyFont="1" applyBorder="1">
      <alignment vertical="center"/>
    </xf>
    <xf numFmtId="37" fontId="4" fillId="26" borderId="18" xfId="39" applyFont="1" applyBorder="1">
      <alignment vertical="center"/>
    </xf>
    <xf numFmtId="0" fontId="3" fillId="7" borderId="19" xfId="50" applyFont="1" applyFill="1" applyBorder="1">
      <alignment horizontal="centerContinuous" vertical="top"/>
      <protection/>
    </xf>
    <xf numFmtId="0" fontId="11" fillId="7" borderId="20" xfId="0" applyFont="1" applyFill="1" applyBorder="1" applyAlignment="1">
      <alignment horizontal="center"/>
    </xf>
    <xf numFmtId="37" fontId="3" fillId="7" borderId="21" xfId="47" applyFont="1" applyFill="1" applyBorder="1">
      <alignment vertical="center"/>
      <protection/>
    </xf>
    <xf numFmtId="0" fontId="3" fillId="7" borderId="22" xfId="50" applyFont="1" applyFill="1" applyBorder="1">
      <alignment horizontal="centerContinuous" vertical="top"/>
      <protection/>
    </xf>
    <xf numFmtId="0" fontId="4" fillId="7" borderId="23" xfId="0" applyFont="1" applyFill="1" applyBorder="1" applyAlignment="1">
      <alignment/>
    </xf>
    <xf numFmtId="0" fontId="11" fillId="7" borderId="23" xfId="0" applyFont="1" applyFill="1" applyBorder="1" applyAlignment="1">
      <alignment/>
    </xf>
    <xf numFmtId="37" fontId="4" fillId="7" borderId="24" xfId="39" applyFont="1" applyFill="1" applyBorder="1">
      <alignment vertical="center"/>
    </xf>
    <xf numFmtId="37" fontId="4" fillId="7" borderId="23" xfId="39" applyFont="1" applyFill="1" applyBorder="1">
      <alignment vertical="center"/>
    </xf>
    <xf numFmtId="37" fontId="4" fillId="7" borderId="17" xfId="39" applyFont="1" applyFill="1" applyBorder="1">
      <alignment vertical="center"/>
    </xf>
    <xf numFmtId="37" fontId="10" fillId="39" borderId="0" xfId="46" applyFont="1" applyFill="1" applyBorder="1">
      <alignment horizontal="left" vertical="center" indent="1"/>
      <protection/>
    </xf>
    <xf numFmtId="0" fontId="4" fillId="26" borderId="25" xfId="0" applyFont="1" applyFill="1" applyBorder="1" applyAlignment="1">
      <alignment horizontal="center"/>
    </xf>
    <xf numFmtId="37" fontId="45" fillId="39" borderId="0" xfId="46" applyFont="1" applyFill="1" applyBorder="1">
      <alignment horizontal="left" vertical="center" indent="1"/>
      <protection/>
    </xf>
    <xf numFmtId="37" fontId="10" fillId="39" borderId="0" xfId="46" applyFont="1" applyFill="1" applyBorder="1" applyAlignment="1">
      <alignment vertical="center"/>
      <protection/>
    </xf>
    <xf numFmtId="37" fontId="45" fillId="39" borderId="0" xfId="46" applyFont="1" applyFill="1" applyBorder="1" applyAlignment="1">
      <alignment vertical="center"/>
      <protection/>
    </xf>
    <xf numFmtId="37" fontId="10" fillId="32" borderId="26" xfId="46" applyFont="1" applyBorder="1">
      <alignment horizontal="left" vertical="center" indent="1"/>
      <protection/>
    </xf>
    <xf numFmtId="37" fontId="45" fillId="40" borderId="27" xfId="46" applyFont="1" applyFill="1" applyBorder="1">
      <alignment horizontal="left" vertical="center" indent="1"/>
      <protection/>
    </xf>
    <xf numFmtId="37" fontId="45" fillId="40" borderId="28" xfId="46" applyFont="1" applyFill="1" applyBorder="1">
      <alignment horizontal="left" vertical="center" indent="1"/>
      <protection/>
    </xf>
    <xf numFmtId="37" fontId="45" fillId="40" borderId="29" xfId="46" applyFont="1" applyFill="1" applyBorder="1">
      <alignment horizontal="left" vertical="center" indent="1"/>
      <protection/>
    </xf>
    <xf numFmtId="37" fontId="10" fillId="39" borderId="30" xfId="46" applyFont="1" applyFill="1" applyBorder="1">
      <alignment horizontal="left" vertical="center" indent="1"/>
      <protection/>
    </xf>
    <xf numFmtId="37" fontId="45" fillId="39" borderId="31" xfId="46" applyFont="1" applyFill="1" applyBorder="1" applyAlignment="1">
      <alignment vertical="center"/>
      <protection/>
    </xf>
    <xf numFmtId="0" fontId="3" fillId="41" borderId="32" xfId="48" applyFont="1" applyFill="1" applyBorder="1" applyAlignment="1">
      <alignment horizontal="right" vertical="top" indent="1"/>
      <protection/>
    </xf>
    <xf numFmtId="0" fontId="4" fillId="7" borderId="31" xfId="0" applyFont="1" applyFill="1" applyBorder="1" applyAlignment="1">
      <alignment/>
    </xf>
    <xf numFmtId="0" fontId="3" fillId="41" borderId="33" xfId="48" applyFont="1" applyFill="1" applyBorder="1">
      <alignment horizontal="left" vertical="top" indent="1"/>
      <protection/>
    </xf>
    <xf numFmtId="0" fontId="3" fillId="7" borderId="34" xfId="50" applyFont="1" applyFill="1" applyBorder="1">
      <alignment horizontal="centerContinuous" vertical="top"/>
      <protection/>
    </xf>
    <xf numFmtId="0" fontId="3" fillId="41" borderId="30" xfId="48" applyFont="1" applyFill="1" applyBorder="1">
      <alignment horizontal="left" vertical="top" indent="1"/>
      <protection/>
    </xf>
    <xf numFmtId="0" fontId="3" fillId="7" borderId="35" xfId="50" applyFont="1" applyFill="1" applyBorder="1">
      <alignment horizontal="centerContinuous" vertical="top"/>
      <protection/>
    </xf>
    <xf numFmtId="0" fontId="3" fillId="7" borderId="36" xfId="49" applyFont="1" applyFill="1" applyBorder="1">
      <alignment horizontal="left" vertical="center" indent="1"/>
      <protection/>
    </xf>
    <xf numFmtId="0" fontId="4" fillId="7" borderId="35" xfId="0" applyFont="1" applyFill="1" applyBorder="1" applyAlignment="1">
      <alignment/>
    </xf>
    <xf numFmtId="4" fontId="4" fillId="7" borderId="37" xfId="61" applyFont="1" applyFill="1" applyBorder="1">
      <alignment horizontal="left" vertical="center" indent="2"/>
      <protection/>
    </xf>
    <xf numFmtId="37" fontId="3" fillId="7" borderId="38" xfId="47" applyFont="1" applyFill="1" applyBorder="1">
      <alignment vertical="center"/>
      <protection/>
    </xf>
    <xf numFmtId="4" fontId="4" fillId="7" borderId="39" xfId="61" applyFont="1" applyFill="1" applyBorder="1">
      <alignment horizontal="left" vertical="center" indent="2"/>
      <protection/>
    </xf>
    <xf numFmtId="37" fontId="3" fillId="7" borderId="40" xfId="47" applyFont="1" applyFill="1" applyBorder="1">
      <alignment vertical="center"/>
      <protection/>
    </xf>
    <xf numFmtId="0" fontId="3" fillId="41" borderId="41" xfId="48" applyFont="1" applyFill="1" applyBorder="1">
      <alignment horizontal="left" vertical="top" indent="1"/>
      <protection/>
    </xf>
    <xf numFmtId="37" fontId="3" fillId="7" borderId="34" xfId="47" applyFont="1" applyFill="1" applyBorder="1">
      <alignment vertical="center"/>
      <protection/>
    </xf>
    <xf numFmtId="0" fontId="4" fillId="7" borderId="42" xfId="0" applyFont="1" applyFill="1" applyBorder="1" applyAlignment="1">
      <alignment/>
    </xf>
    <xf numFmtId="37" fontId="4" fillId="7" borderId="43" xfId="39" applyFont="1" applyFill="1" applyBorder="1">
      <alignment vertical="center"/>
    </xf>
    <xf numFmtId="37" fontId="4" fillId="7" borderId="44" xfId="39" applyFont="1" applyFill="1" applyBorder="1">
      <alignment vertical="center"/>
    </xf>
    <xf numFmtId="0" fontId="4" fillId="7" borderId="39" xfId="0" applyFont="1" applyFill="1" applyBorder="1" applyAlignment="1">
      <alignment/>
    </xf>
    <xf numFmtId="0" fontId="2" fillId="42" borderId="45" xfId="48" applyFont="1" applyFill="1" applyBorder="1">
      <alignment horizontal="left" vertical="top" indent="1"/>
      <protection/>
    </xf>
    <xf numFmtId="37" fontId="2" fillId="32" borderId="46" xfId="47" applyFont="1" applyFill="1" applyBorder="1">
      <alignment vertical="center"/>
      <protection/>
    </xf>
    <xf numFmtId="37" fontId="4" fillId="7" borderId="38" xfId="39" applyFont="1" applyFill="1" applyBorder="1">
      <alignment vertical="center"/>
    </xf>
    <xf numFmtId="0" fontId="2" fillId="42" borderId="47" xfId="48" applyFont="1" applyFill="1" applyBorder="1">
      <alignment horizontal="left" vertical="top" indent="1"/>
      <protection/>
    </xf>
    <xf numFmtId="37" fontId="4" fillId="26" borderId="17" xfId="39" applyBorder="1">
      <alignment vertical="center"/>
    </xf>
    <xf numFmtId="37" fontId="4" fillId="26" borderId="18" xfId="39" applyBorder="1">
      <alignment vertical="center"/>
    </xf>
    <xf numFmtId="37" fontId="10" fillId="32" borderId="28" xfId="46" applyFont="1" applyFill="1" applyBorder="1" applyAlignment="1">
      <alignment horizontal="center" vertical="center"/>
      <protection/>
    </xf>
    <xf numFmtId="37" fontId="10" fillId="32" borderId="29" xfId="46" applyFont="1" applyFill="1" applyBorder="1" applyAlignment="1">
      <alignment horizontal="center" vertical="center"/>
      <protection/>
    </xf>
    <xf numFmtId="37" fontId="45" fillId="0" borderId="27" xfId="46" applyFont="1" applyFill="1" applyBorder="1" applyAlignment="1">
      <alignment horizontal="center" vertical="center"/>
      <protection/>
    </xf>
    <xf numFmtId="37" fontId="45" fillId="0" borderId="28" xfId="46" applyFont="1" applyFill="1" applyBorder="1" applyAlignment="1">
      <alignment horizontal="center" vertical="center"/>
      <protection/>
    </xf>
    <xf numFmtId="37" fontId="45" fillId="0" borderId="48" xfId="46" applyFont="1" applyFill="1" applyBorder="1" applyAlignment="1">
      <alignment horizontal="center" vertical="center"/>
      <protection/>
    </xf>
    <xf numFmtId="37" fontId="10" fillId="32" borderId="27" xfId="46" applyFont="1" applyBorder="1" applyAlignment="1">
      <alignment horizontal="center" vertical="center"/>
      <protection/>
    </xf>
    <xf numFmtId="37" fontId="10" fillId="32" borderId="28" xfId="46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Explanatory Text" xfId="44"/>
    <cellStyle name="Good" xfId="45"/>
    <cellStyle name="header" xfId="46"/>
    <cellStyle name="Header Total" xfId="47"/>
    <cellStyle name="Header1" xfId="48"/>
    <cellStyle name="Header2" xfId="49"/>
    <cellStyle name="Header3" xfId="50"/>
    <cellStyle name="Header4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nPrint_copyright" xfId="60"/>
    <cellStyle name="Normal 2" xfId="61"/>
    <cellStyle name="Note" xfId="62"/>
    <cellStyle name="Output" xfId="63"/>
    <cellStyle name="Product Title" xfId="64"/>
    <cellStyle name="Tex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4"/>
  <sheetViews>
    <sheetView tabSelected="1" zoomScalePageLayoutView="70" workbookViewId="0" topLeftCell="A1">
      <selection activeCell="L25" sqref="L25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14" width="9.7109375" style="0" customWidth="1"/>
    <col min="17" max="17" width="1.28515625" style="0" customWidth="1"/>
  </cols>
  <sheetData>
    <row r="1" spans="1:17" ht="25.5" customHeight="1">
      <c r="A1" s="2"/>
      <c r="B1" s="22" t="s">
        <v>33</v>
      </c>
      <c r="C1" s="23"/>
      <c r="D1" s="24"/>
      <c r="E1" s="25"/>
      <c r="F1" s="57" t="s">
        <v>35</v>
      </c>
      <c r="G1" s="58"/>
      <c r="H1" s="58"/>
      <c r="I1" s="58"/>
      <c r="J1" s="58"/>
      <c r="K1" s="52" t="s">
        <v>34</v>
      </c>
      <c r="L1" s="52"/>
      <c r="M1" s="53"/>
      <c r="N1" s="54"/>
      <c r="O1" s="55"/>
      <c r="P1" s="56"/>
      <c r="Q1" s="2"/>
    </row>
    <row r="2" spans="1:17" ht="25.5" customHeight="1">
      <c r="A2" s="2"/>
      <c r="B2" s="26"/>
      <c r="C2" s="19"/>
      <c r="D2" s="19"/>
      <c r="E2" s="19"/>
      <c r="F2" s="17"/>
      <c r="G2" s="17"/>
      <c r="H2" s="17"/>
      <c r="I2" s="17"/>
      <c r="J2" s="17"/>
      <c r="K2" s="20"/>
      <c r="L2" s="20"/>
      <c r="M2" s="20"/>
      <c r="N2" s="21"/>
      <c r="O2" s="21"/>
      <c r="P2" s="27"/>
      <c r="Q2" s="2"/>
    </row>
    <row r="3" spans="1:17" ht="12.75">
      <c r="A3" s="2"/>
      <c r="B3" s="28" t="s">
        <v>20</v>
      </c>
      <c r="C3" s="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9"/>
      <c r="Q3" s="2"/>
    </row>
    <row r="4" spans="1:17" ht="13.5" thickBot="1">
      <c r="A4" s="2"/>
      <c r="B4" s="30"/>
      <c r="C4" s="8" t="s">
        <v>21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31" t="s">
        <v>28</v>
      </c>
      <c r="Q4" s="2"/>
    </row>
    <row r="5" spans="1:17" s="3" customFormat="1" ht="12.75">
      <c r="A5" s="2"/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3"/>
      <c r="Q5" s="2"/>
    </row>
    <row r="6" spans="1:17" ht="12.75">
      <c r="A6" s="2"/>
      <c r="B6" s="34" t="s">
        <v>0</v>
      </c>
      <c r="C6" s="12"/>
      <c r="D6" s="13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35" t="s">
        <v>1</v>
      </c>
      <c r="Q6" s="2"/>
    </row>
    <row r="7" spans="1:17" ht="12.75">
      <c r="A7" s="2"/>
      <c r="B7" s="36" t="s">
        <v>2</v>
      </c>
      <c r="C7" s="6"/>
      <c r="D7" s="6" t="s">
        <v>1</v>
      </c>
      <c r="E7" s="6" t="s">
        <v>1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6" t="s">
        <v>1</v>
      </c>
      <c r="O7" s="6" t="s">
        <v>1</v>
      </c>
      <c r="P7" s="37">
        <f>SUM(C7:O7)</f>
        <v>0</v>
      </c>
      <c r="Q7" s="2"/>
    </row>
    <row r="8" spans="1:17" ht="12.75">
      <c r="A8" s="2"/>
      <c r="B8" s="3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7">
        <f aca="true" t="shared" si="0" ref="P8:P38">SUM(C8:O8)</f>
        <v>0</v>
      </c>
      <c r="Q8" s="2"/>
    </row>
    <row r="9" spans="1:17" ht="12.75">
      <c r="A9" s="2"/>
      <c r="B9" s="36" t="s">
        <v>32</v>
      </c>
      <c r="C9" s="6"/>
      <c r="D9" s="6" t="s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7">
        <f t="shared" si="0"/>
        <v>0</v>
      </c>
      <c r="Q9" s="2"/>
    </row>
    <row r="10" spans="1:17" ht="12.75">
      <c r="A10" s="2"/>
      <c r="B10" s="36" t="s">
        <v>36</v>
      </c>
      <c r="C10" s="6"/>
      <c r="D10" s="6" t="s">
        <v>1</v>
      </c>
      <c r="E10" s="6" t="s">
        <v>1</v>
      </c>
      <c r="F10" s="6" t="s">
        <v>1</v>
      </c>
      <c r="G10" s="6" t="s">
        <v>1</v>
      </c>
      <c r="H10" s="6" t="s">
        <v>1</v>
      </c>
      <c r="I10" s="6"/>
      <c r="J10" s="6"/>
      <c r="K10" s="6"/>
      <c r="L10" s="6"/>
      <c r="M10" s="6"/>
      <c r="N10" s="6"/>
      <c r="O10" s="6"/>
      <c r="P10" s="37">
        <f t="shared" si="0"/>
        <v>0</v>
      </c>
      <c r="Q10" s="2"/>
    </row>
    <row r="11" spans="1:17" ht="12.75">
      <c r="A11" s="2"/>
      <c r="B11" s="38" t="s">
        <v>4</v>
      </c>
      <c r="C11" s="6" t="s">
        <v>1</v>
      </c>
      <c r="D11" s="6" t="s"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7">
        <f t="shared" si="0"/>
        <v>0</v>
      </c>
      <c r="Q11" s="2"/>
    </row>
    <row r="12" spans="1:17" ht="13.5" thickBot="1">
      <c r="A12" s="2"/>
      <c r="B12" s="38" t="s">
        <v>29</v>
      </c>
      <c r="C12" s="7"/>
      <c r="D12" s="7"/>
      <c r="E12" s="7" t="s">
        <v>1</v>
      </c>
      <c r="F12" s="7"/>
      <c r="G12" s="7"/>
      <c r="H12" s="7" t="s">
        <v>1</v>
      </c>
      <c r="I12" s="7"/>
      <c r="J12" s="7"/>
      <c r="K12" s="7" t="s">
        <v>1</v>
      </c>
      <c r="L12" s="7"/>
      <c r="M12" s="7"/>
      <c r="N12" s="7" t="s">
        <v>1</v>
      </c>
      <c r="O12" s="7"/>
      <c r="P12" s="39">
        <f t="shared" si="0"/>
        <v>0</v>
      </c>
      <c r="Q12" s="2"/>
    </row>
    <row r="13" spans="1:17" ht="13.5" thickBot="1">
      <c r="A13" s="2"/>
      <c r="B13" s="40" t="s">
        <v>22</v>
      </c>
      <c r="C13" s="10">
        <f>SUM(C7:C12)</f>
        <v>0</v>
      </c>
      <c r="D13" s="10">
        <f aca="true" t="shared" si="1" ref="D13:O13">SUM(D7:D12)</f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41">
        <f t="shared" si="0"/>
        <v>0</v>
      </c>
      <c r="Q13" s="2"/>
    </row>
    <row r="14" spans="1:17" ht="12.75">
      <c r="A14" s="2"/>
      <c r="B14" s="4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3"/>
      <c r="Q14" s="2"/>
    </row>
    <row r="15" spans="1:17" ht="12.75">
      <c r="A15" s="2"/>
      <c r="B15" s="34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44"/>
      <c r="Q15" s="2"/>
    </row>
    <row r="16" spans="1:17" ht="12.75">
      <c r="A16" s="2"/>
      <c r="B16" s="36" t="s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7">
        <f t="shared" si="0"/>
        <v>0</v>
      </c>
      <c r="Q16" s="2"/>
    </row>
    <row r="17" spans="1:17" ht="12.75">
      <c r="A17" s="2"/>
      <c r="B17" s="36" t="s">
        <v>30</v>
      </c>
      <c r="C17" s="6"/>
      <c r="D17" s="6" t="s">
        <v>1</v>
      </c>
      <c r="E17" s="6" t="s">
        <v>1</v>
      </c>
      <c r="F17" s="6" t="s">
        <v>1</v>
      </c>
      <c r="G17" s="6" t="s">
        <v>1</v>
      </c>
      <c r="H17" s="6" t="s">
        <v>1</v>
      </c>
      <c r="I17" s="6" t="s">
        <v>1</v>
      </c>
      <c r="J17" s="6" t="s">
        <v>1</v>
      </c>
      <c r="K17" s="6" t="s">
        <v>1</v>
      </c>
      <c r="L17" s="6" t="s">
        <v>1</v>
      </c>
      <c r="M17" s="6" t="s">
        <v>1</v>
      </c>
      <c r="N17" s="6" t="s">
        <v>1</v>
      </c>
      <c r="O17" s="6" t="s">
        <v>1</v>
      </c>
      <c r="P17" s="37">
        <f t="shared" si="0"/>
        <v>0</v>
      </c>
      <c r="Q17" s="2"/>
    </row>
    <row r="18" spans="1:17" ht="12.75">
      <c r="A18" s="2"/>
      <c r="B18" s="36" t="s">
        <v>24</v>
      </c>
      <c r="C18" s="6" t="s">
        <v>7</v>
      </c>
      <c r="D18" s="6" t="s">
        <v>1</v>
      </c>
      <c r="E18" s="6" t="s">
        <v>1</v>
      </c>
      <c r="F18" s="6" t="s">
        <v>1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6" t="s">
        <v>1</v>
      </c>
      <c r="M18" s="6" t="s">
        <v>1</v>
      </c>
      <c r="N18" s="6" t="s">
        <v>1</v>
      </c>
      <c r="O18" s="6" t="s">
        <v>1</v>
      </c>
      <c r="P18" s="37">
        <f t="shared" si="0"/>
        <v>0</v>
      </c>
      <c r="Q18" s="2"/>
    </row>
    <row r="19" spans="1:17" ht="12.75">
      <c r="A19" s="2"/>
      <c r="B19" s="36" t="s">
        <v>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7">
        <f t="shared" si="0"/>
        <v>0</v>
      </c>
      <c r="Q19" s="2"/>
    </row>
    <row r="20" spans="1:17" ht="12.75">
      <c r="A20" s="2"/>
      <c r="B20" s="36" t="s">
        <v>8</v>
      </c>
      <c r="C20" s="6"/>
      <c r="D20" s="6"/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6" t="s">
        <v>1</v>
      </c>
      <c r="M20" s="6" t="s">
        <v>1</v>
      </c>
      <c r="N20" s="6" t="s">
        <v>1</v>
      </c>
      <c r="O20" s="6" t="s">
        <v>1</v>
      </c>
      <c r="P20" s="37">
        <f t="shared" si="0"/>
        <v>0</v>
      </c>
      <c r="Q20" s="2"/>
    </row>
    <row r="21" spans="1:17" ht="12.75">
      <c r="A21" s="2"/>
      <c r="B21" s="36" t="s">
        <v>9</v>
      </c>
      <c r="C21" s="6"/>
      <c r="D21" s="6"/>
      <c r="E21" s="6"/>
      <c r="F21" s="6" t="s">
        <v>1</v>
      </c>
      <c r="G21" s="6" t="s">
        <v>1</v>
      </c>
      <c r="H21" s="6" t="s">
        <v>1</v>
      </c>
      <c r="I21" s="6" t="s">
        <v>1</v>
      </c>
      <c r="J21" s="6" t="s">
        <v>1</v>
      </c>
      <c r="K21" s="6" t="s">
        <v>1</v>
      </c>
      <c r="L21" s="6" t="s">
        <v>1</v>
      </c>
      <c r="M21" s="6" t="s">
        <v>1</v>
      </c>
      <c r="N21" s="6" t="s">
        <v>1</v>
      </c>
      <c r="O21" s="6" t="s">
        <v>1</v>
      </c>
      <c r="P21" s="37">
        <f t="shared" si="0"/>
        <v>0</v>
      </c>
      <c r="Q21" s="2"/>
    </row>
    <row r="22" spans="1:17" ht="12.75">
      <c r="A22" s="2"/>
      <c r="B22" s="36" t="s">
        <v>10</v>
      </c>
      <c r="C22" s="6" t="s">
        <v>1</v>
      </c>
      <c r="D22" s="6" t="s">
        <v>1</v>
      </c>
      <c r="E22" s="6" t="s">
        <v>1</v>
      </c>
      <c r="F22" s="6" t="s">
        <v>1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  <c r="M22" s="6" t="s">
        <v>1</v>
      </c>
      <c r="N22" s="6" t="s">
        <v>1</v>
      </c>
      <c r="O22" s="6" t="s">
        <v>1</v>
      </c>
      <c r="P22" s="37">
        <f t="shared" si="0"/>
        <v>0</v>
      </c>
      <c r="Q22" s="2"/>
    </row>
    <row r="23" spans="1:17" ht="12.75">
      <c r="A23" s="2"/>
      <c r="B23" s="36" t="s">
        <v>11</v>
      </c>
      <c r="C23" s="6" t="s">
        <v>1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7</v>
      </c>
      <c r="K23" s="6" t="s">
        <v>1</v>
      </c>
      <c r="L23" s="6" t="s">
        <v>1</v>
      </c>
      <c r="M23" s="6" t="s">
        <v>1</v>
      </c>
      <c r="N23" s="6" t="s">
        <v>1</v>
      </c>
      <c r="O23" s="6" t="s">
        <v>1</v>
      </c>
      <c r="P23" s="37">
        <f t="shared" si="0"/>
        <v>0</v>
      </c>
      <c r="Q23" s="2"/>
    </row>
    <row r="24" spans="1:17" ht="12.75">
      <c r="A24" s="2"/>
      <c r="B24" s="36" t="s">
        <v>26</v>
      </c>
      <c r="C24" s="6"/>
      <c r="D24" s="6" t="s">
        <v>1</v>
      </c>
      <c r="E24" s="6"/>
      <c r="F24" s="6"/>
      <c r="G24" s="6" t="s">
        <v>1</v>
      </c>
      <c r="H24" s="6"/>
      <c r="I24" s="6"/>
      <c r="J24" s="6" t="s">
        <v>1</v>
      </c>
      <c r="K24" s="6"/>
      <c r="L24" s="6"/>
      <c r="M24" s="6" t="s">
        <v>1</v>
      </c>
      <c r="N24" s="6"/>
      <c r="O24" s="6"/>
      <c r="P24" s="37">
        <f t="shared" si="0"/>
        <v>0</v>
      </c>
      <c r="Q24" s="2"/>
    </row>
    <row r="25" spans="1:17" ht="12.75">
      <c r="A25" s="2"/>
      <c r="B25" s="36" t="s">
        <v>37</v>
      </c>
      <c r="C25" s="6"/>
      <c r="D25" s="6" t="s">
        <v>1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6" t="s">
        <v>1</v>
      </c>
      <c r="O25" s="6" t="s">
        <v>1</v>
      </c>
      <c r="P25" s="37">
        <f t="shared" si="0"/>
        <v>0</v>
      </c>
      <c r="Q25" s="2"/>
    </row>
    <row r="26" spans="1:17" ht="12.75">
      <c r="A26" s="2"/>
      <c r="B26" s="36" t="s">
        <v>12</v>
      </c>
      <c r="C26" s="6" t="s">
        <v>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7">
        <f t="shared" si="0"/>
        <v>0</v>
      </c>
      <c r="Q26" s="2"/>
    </row>
    <row r="27" spans="1:17" ht="12.75">
      <c r="A27" s="2"/>
      <c r="B27" s="36" t="s">
        <v>13</v>
      </c>
      <c r="C27" s="6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37">
        <f t="shared" si="0"/>
        <v>0</v>
      </c>
      <c r="Q27" s="2"/>
    </row>
    <row r="28" spans="1:17" ht="12.75">
      <c r="A28" s="2"/>
      <c r="B28" s="36" t="s">
        <v>14</v>
      </c>
      <c r="C28" s="6"/>
      <c r="D28" s="6"/>
      <c r="E28" s="6"/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6" t="s">
        <v>1</v>
      </c>
      <c r="O28" s="6" t="s">
        <v>1</v>
      </c>
      <c r="P28" s="37">
        <f t="shared" si="0"/>
        <v>0</v>
      </c>
      <c r="Q28" s="2"/>
    </row>
    <row r="29" spans="1:17" ht="12.75">
      <c r="A29" s="2"/>
      <c r="B29" s="36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7">
        <f t="shared" si="0"/>
        <v>0</v>
      </c>
      <c r="Q29" s="2"/>
    </row>
    <row r="30" spans="1:17" ht="12.75">
      <c r="A30" s="2"/>
      <c r="B30" s="36" t="s">
        <v>16</v>
      </c>
      <c r="C30" s="6"/>
      <c r="D30" s="6" t="s">
        <v>1</v>
      </c>
      <c r="E30" s="6" t="s">
        <v>1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6" t="s">
        <v>1</v>
      </c>
      <c r="O30" s="6" t="s">
        <v>1</v>
      </c>
      <c r="P30" s="37">
        <f t="shared" si="0"/>
        <v>0</v>
      </c>
      <c r="Q30" s="2"/>
    </row>
    <row r="31" spans="1:17" ht="12.75">
      <c r="A31" s="2"/>
      <c r="B31" s="36" t="s">
        <v>39</v>
      </c>
      <c r="C31" s="6" t="s">
        <v>1</v>
      </c>
      <c r="D31" s="6" t="s">
        <v>1</v>
      </c>
      <c r="E31" s="6" t="s">
        <v>1</v>
      </c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6" t="s">
        <v>1</v>
      </c>
      <c r="O31" s="6" t="s">
        <v>1</v>
      </c>
      <c r="P31" s="37">
        <f t="shared" si="0"/>
        <v>0</v>
      </c>
      <c r="Q31" s="2"/>
    </row>
    <row r="32" spans="1:17" ht="12.75">
      <c r="A32" s="2"/>
      <c r="B32" s="36" t="s">
        <v>38</v>
      </c>
      <c r="C32" s="6"/>
      <c r="D32" s="6" t="s">
        <v>1</v>
      </c>
      <c r="E32" s="6" t="s">
        <v>1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  <c r="M32" s="6" t="s">
        <v>1</v>
      </c>
      <c r="N32" s="6" t="s">
        <v>1</v>
      </c>
      <c r="O32" s="6" t="s">
        <v>1</v>
      </c>
      <c r="P32" s="37">
        <f t="shared" si="0"/>
        <v>0</v>
      </c>
      <c r="Q32" s="2"/>
    </row>
    <row r="33" spans="1:17" ht="12.75">
      <c r="A33" s="2"/>
      <c r="B33" s="38" t="s">
        <v>17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7">
        <f t="shared" si="0"/>
        <v>0</v>
      </c>
      <c r="Q33" s="2"/>
    </row>
    <row r="34" spans="1:17" ht="12.75">
      <c r="A34" s="2"/>
      <c r="B34" s="38" t="s">
        <v>31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37">
        <f t="shared" si="0"/>
        <v>0</v>
      </c>
      <c r="Q34" s="2"/>
    </row>
    <row r="35" spans="1:17" ht="13.5" thickBot="1">
      <c r="A35" s="2"/>
      <c r="B35" s="38" t="s">
        <v>29</v>
      </c>
      <c r="C35" s="7" t="s">
        <v>1</v>
      </c>
      <c r="D35" s="7" t="s">
        <v>1</v>
      </c>
      <c r="E35" s="7" t="s">
        <v>1</v>
      </c>
      <c r="F35" s="7"/>
      <c r="G35" s="7"/>
      <c r="H35" s="7"/>
      <c r="I35" s="7" t="s">
        <v>1</v>
      </c>
      <c r="J35" s="7"/>
      <c r="K35" s="7"/>
      <c r="L35" s="7"/>
      <c r="M35" s="7"/>
      <c r="N35" s="7"/>
      <c r="O35" s="7"/>
      <c r="P35" s="39">
        <f t="shared" si="0"/>
        <v>0</v>
      </c>
      <c r="Q35" s="2"/>
    </row>
    <row r="36" spans="1:17" ht="13.5" thickBot="1">
      <c r="A36" s="2"/>
      <c r="B36" s="40" t="s">
        <v>23</v>
      </c>
      <c r="C36" s="10">
        <f aca="true" t="shared" si="2" ref="C36:O36">SUM(C16:C35)</f>
        <v>0</v>
      </c>
      <c r="D36" s="10">
        <f t="shared" si="2"/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>
        <f t="shared" si="2"/>
        <v>0</v>
      </c>
      <c r="L36" s="10">
        <f t="shared" si="2"/>
        <v>0</v>
      </c>
      <c r="M36" s="10">
        <f t="shared" si="2"/>
        <v>0</v>
      </c>
      <c r="N36" s="10">
        <f t="shared" si="2"/>
        <v>0</v>
      </c>
      <c r="O36" s="10">
        <f t="shared" si="2"/>
        <v>0</v>
      </c>
      <c r="P36" s="41">
        <f t="shared" si="0"/>
        <v>0</v>
      </c>
      <c r="Q36" s="2"/>
    </row>
    <row r="37" spans="1:17" ht="13.5" thickBot="1">
      <c r="A37" s="2"/>
      <c r="B37" s="4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44"/>
      <c r="Q37" s="2"/>
    </row>
    <row r="38" spans="1:17" ht="13.5" thickBot="1">
      <c r="A38" s="2"/>
      <c r="B38" s="46" t="s">
        <v>27</v>
      </c>
      <c r="C38" s="5">
        <f aca="true" t="shared" si="3" ref="C38:O38">C13-C36</f>
        <v>0</v>
      </c>
      <c r="D38" s="5">
        <f t="shared" si="3"/>
        <v>0</v>
      </c>
      <c r="E38" s="5">
        <f t="shared" si="3"/>
        <v>0</v>
      </c>
      <c r="F38" s="5">
        <f t="shared" si="3"/>
        <v>0</v>
      </c>
      <c r="G38" s="5">
        <f t="shared" si="3"/>
        <v>0</v>
      </c>
      <c r="H38" s="5">
        <f t="shared" si="3"/>
        <v>0</v>
      </c>
      <c r="I38" s="5">
        <f t="shared" si="3"/>
        <v>0</v>
      </c>
      <c r="J38" s="5">
        <f t="shared" si="3"/>
        <v>0</v>
      </c>
      <c r="K38" s="5">
        <f t="shared" si="3"/>
        <v>0</v>
      </c>
      <c r="L38" s="5">
        <f t="shared" si="3"/>
        <v>0</v>
      </c>
      <c r="M38" s="5">
        <f t="shared" si="3"/>
        <v>0</v>
      </c>
      <c r="N38" s="5">
        <f t="shared" si="3"/>
        <v>0</v>
      </c>
      <c r="O38" s="5">
        <f t="shared" si="3"/>
        <v>0</v>
      </c>
      <c r="P38" s="47">
        <f t="shared" si="0"/>
        <v>0</v>
      </c>
      <c r="Q38" s="2"/>
    </row>
    <row r="39" spans="1:17" ht="13.5" thickBot="1">
      <c r="A39" s="2"/>
      <c r="B39" s="4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48"/>
      <c r="Q39" s="2"/>
    </row>
    <row r="40" spans="1:17" ht="13.5" thickBot="1">
      <c r="A40" s="2"/>
      <c r="B40" s="49" t="s">
        <v>18</v>
      </c>
      <c r="C40" s="4">
        <v>0</v>
      </c>
      <c r="D40" s="5">
        <f aca="true" t="shared" si="4" ref="D40:O40">C42</f>
        <v>0</v>
      </c>
      <c r="E40" s="5">
        <f t="shared" si="4"/>
        <v>0</v>
      </c>
      <c r="F40" s="5">
        <f t="shared" si="4"/>
        <v>0</v>
      </c>
      <c r="G40" s="5">
        <f t="shared" si="4"/>
        <v>0</v>
      </c>
      <c r="H40" s="5">
        <f t="shared" si="4"/>
        <v>0</v>
      </c>
      <c r="I40" s="5">
        <f t="shared" si="4"/>
        <v>0</v>
      </c>
      <c r="J40" s="5">
        <f t="shared" si="4"/>
        <v>0</v>
      </c>
      <c r="K40" s="5">
        <f t="shared" si="4"/>
        <v>0</v>
      </c>
      <c r="L40" s="5">
        <f t="shared" si="4"/>
        <v>0</v>
      </c>
      <c r="M40" s="5">
        <f t="shared" si="4"/>
        <v>0</v>
      </c>
      <c r="N40" s="5">
        <f t="shared" si="4"/>
        <v>0</v>
      </c>
      <c r="O40" s="5">
        <f t="shared" si="4"/>
        <v>0</v>
      </c>
      <c r="P40" s="47"/>
      <c r="Q40" s="2"/>
    </row>
    <row r="41" spans="1:17" ht="13.5" thickBot="1">
      <c r="A41" s="1"/>
      <c r="B41" s="4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48"/>
      <c r="Q41" s="2"/>
    </row>
    <row r="42" spans="1:17" ht="13.5" thickBot="1">
      <c r="A42" s="1"/>
      <c r="B42" s="49" t="s">
        <v>19</v>
      </c>
      <c r="C42" s="4">
        <f>C40+C38</f>
        <v>0</v>
      </c>
      <c r="D42" s="5">
        <f>D40+D38</f>
        <v>0</v>
      </c>
      <c r="E42" s="5">
        <f aca="true" t="shared" si="5" ref="E42:O42">E40+E38</f>
        <v>0</v>
      </c>
      <c r="F42" s="5">
        <f t="shared" si="5"/>
        <v>0</v>
      </c>
      <c r="G42" s="5">
        <f t="shared" si="5"/>
        <v>0</v>
      </c>
      <c r="H42" s="5">
        <f t="shared" si="5"/>
        <v>0</v>
      </c>
      <c r="I42" s="5">
        <f t="shared" si="5"/>
        <v>0</v>
      </c>
      <c r="J42" s="5">
        <f t="shared" si="5"/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0</v>
      </c>
      <c r="O42" s="5">
        <f t="shared" si="5"/>
        <v>0</v>
      </c>
      <c r="P42" s="47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sheetProtection/>
  <mergeCells count="3">
    <mergeCell ref="K1:M1"/>
    <mergeCell ref="N1:P1"/>
    <mergeCell ref="F1:J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7" r:id="rId2"/>
  <headerFooter alignWithMargins="0">
    <oddFooter>&amp;L&amp;G&amp;R&amp;G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4"/>
  <sheetViews>
    <sheetView zoomScalePageLayoutView="70" workbookViewId="0" topLeftCell="A1">
      <selection activeCell="J10" sqref="J10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14" width="9.7109375" style="0" customWidth="1"/>
    <col min="17" max="17" width="1.28515625" style="0" customWidth="1"/>
  </cols>
  <sheetData>
    <row r="1" spans="1:17" ht="25.5" customHeight="1">
      <c r="A1" s="2"/>
      <c r="B1" s="22" t="s">
        <v>33</v>
      </c>
      <c r="C1" s="23" t="s">
        <v>40</v>
      </c>
      <c r="D1" s="24"/>
      <c r="E1" s="25"/>
      <c r="F1" s="57" t="s">
        <v>35</v>
      </c>
      <c r="G1" s="58"/>
      <c r="H1" s="58"/>
      <c r="I1" s="58"/>
      <c r="J1" s="58"/>
      <c r="K1" s="52" t="s">
        <v>34</v>
      </c>
      <c r="L1" s="52"/>
      <c r="M1" s="53"/>
      <c r="N1" s="54" t="s">
        <v>41</v>
      </c>
      <c r="O1" s="55"/>
      <c r="P1" s="56"/>
      <c r="Q1" s="2"/>
    </row>
    <row r="2" spans="1:17" ht="25.5" customHeight="1">
      <c r="A2" s="2"/>
      <c r="B2" s="26"/>
      <c r="C2" s="19"/>
      <c r="D2" s="19"/>
      <c r="E2" s="19"/>
      <c r="F2" s="17"/>
      <c r="G2" s="17"/>
      <c r="H2" s="17"/>
      <c r="I2" s="17"/>
      <c r="J2" s="17"/>
      <c r="K2" s="20"/>
      <c r="L2" s="20"/>
      <c r="M2" s="20"/>
      <c r="N2" s="21"/>
      <c r="O2" s="21"/>
      <c r="P2" s="27"/>
      <c r="Q2" s="2"/>
    </row>
    <row r="3" spans="1:17" ht="12.75">
      <c r="A3" s="2"/>
      <c r="B3" s="28" t="s">
        <v>20</v>
      </c>
      <c r="C3" s="9"/>
      <c r="D3" s="18" t="s">
        <v>42</v>
      </c>
      <c r="E3" s="18" t="s">
        <v>43</v>
      </c>
      <c r="F3" s="18" t="s">
        <v>44</v>
      </c>
      <c r="G3" s="18" t="s">
        <v>45</v>
      </c>
      <c r="H3" s="18" t="s">
        <v>53</v>
      </c>
      <c r="I3" s="18" t="s">
        <v>46</v>
      </c>
      <c r="J3" s="18" t="s">
        <v>47</v>
      </c>
      <c r="K3" s="18" t="s">
        <v>48</v>
      </c>
      <c r="L3" s="18" t="s">
        <v>49</v>
      </c>
      <c r="M3" s="18" t="s">
        <v>50</v>
      </c>
      <c r="N3" s="18" t="s">
        <v>51</v>
      </c>
      <c r="O3" s="18" t="s">
        <v>52</v>
      </c>
      <c r="P3" s="29"/>
      <c r="Q3" s="2"/>
    </row>
    <row r="4" spans="1:17" ht="13.5" thickBot="1">
      <c r="A4" s="2"/>
      <c r="B4" s="30"/>
      <c r="C4" s="8" t="s">
        <v>21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31" t="s">
        <v>28</v>
      </c>
      <c r="Q4" s="2"/>
    </row>
    <row r="5" spans="1:17" s="3" customFormat="1" ht="12.75">
      <c r="A5" s="2"/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3"/>
      <c r="Q5" s="2"/>
    </row>
    <row r="6" spans="1:17" ht="12.75">
      <c r="A6" s="2"/>
      <c r="B6" s="34" t="s">
        <v>0</v>
      </c>
      <c r="C6" s="12"/>
      <c r="D6" s="13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35" t="s">
        <v>1</v>
      </c>
      <c r="Q6" s="2"/>
    </row>
    <row r="7" spans="1:17" ht="12.75">
      <c r="A7" s="2"/>
      <c r="B7" s="36" t="s">
        <v>2</v>
      </c>
      <c r="C7" s="6"/>
      <c r="D7" s="50">
        <v>0</v>
      </c>
      <c r="E7" s="50">
        <f>4675*1.2</f>
        <v>5610</v>
      </c>
      <c r="F7" s="50">
        <f>11075*1.2</f>
        <v>13290</v>
      </c>
      <c r="G7" s="50">
        <f>1920*1.2</f>
        <v>2304</v>
      </c>
      <c r="H7" s="50">
        <f>9600*1.2</f>
        <v>11520</v>
      </c>
      <c r="I7" s="50">
        <f>7875*1.2</f>
        <v>9450</v>
      </c>
      <c r="J7" s="50">
        <f>10825*1.2</f>
        <v>12990</v>
      </c>
      <c r="K7" s="50">
        <f>12550*1.2</f>
        <v>15060</v>
      </c>
      <c r="L7" s="50">
        <f>20425*1.2</f>
        <v>24510</v>
      </c>
      <c r="M7" s="50">
        <f>23625*1.2</f>
        <v>28350</v>
      </c>
      <c r="N7" s="50">
        <f>9350*1.2</f>
        <v>11220</v>
      </c>
      <c r="O7" s="50">
        <v>10500</v>
      </c>
      <c r="P7" s="37">
        <f>SUM(C7:O7)</f>
        <v>144804</v>
      </c>
      <c r="Q7" s="2"/>
    </row>
    <row r="8" spans="1:17" ht="12.75">
      <c r="A8" s="2"/>
      <c r="B8" s="36" t="s">
        <v>3</v>
      </c>
      <c r="C8" s="50"/>
      <c r="D8" s="50"/>
      <c r="E8" s="50"/>
      <c r="F8" s="50">
        <f>9+51+9</f>
        <v>69</v>
      </c>
      <c r="G8" s="50"/>
      <c r="H8" s="50"/>
      <c r="I8" s="50">
        <f>3*9</f>
        <v>27</v>
      </c>
      <c r="J8" s="50"/>
      <c r="K8" s="50"/>
      <c r="L8" s="50">
        <v>27</v>
      </c>
      <c r="M8" s="50"/>
      <c r="N8" s="50"/>
      <c r="O8" s="50">
        <v>27</v>
      </c>
      <c r="P8" s="37">
        <f aca="true" t="shared" si="0" ref="P8:P38">SUM(C8:O8)</f>
        <v>150</v>
      </c>
      <c r="Q8" s="2"/>
    </row>
    <row r="9" spans="1:17" ht="12.75">
      <c r="A9" s="2"/>
      <c r="B9" s="36" t="s">
        <v>32</v>
      </c>
      <c r="C9" s="50"/>
      <c r="D9" s="50" t="s">
        <v>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37">
        <f t="shared" si="0"/>
        <v>0</v>
      </c>
      <c r="Q9" s="2"/>
    </row>
    <row r="10" spans="1:17" ht="12.75">
      <c r="A10" s="2"/>
      <c r="B10" s="36" t="s">
        <v>36</v>
      </c>
      <c r="C10" s="50">
        <v>10000</v>
      </c>
      <c r="D10" s="50" t="s">
        <v>1</v>
      </c>
      <c r="E10" s="50"/>
      <c r="F10" s="50" t="s">
        <v>1</v>
      </c>
      <c r="G10" s="50" t="s">
        <v>1</v>
      </c>
      <c r="H10" s="50" t="s">
        <v>1</v>
      </c>
      <c r="I10" s="50"/>
      <c r="J10" s="50"/>
      <c r="K10" s="50"/>
      <c r="L10" s="50"/>
      <c r="M10" s="50"/>
      <c r="N10" s="50"/>
      <c r="O10" s="50"/>
      <c r="P10" s="37">
        <f t="shared" si="0"/>
        <v>10000</v>
      </c>
      <c r="Q10" s="2"/>
    </row>
    <row r="11" spans="1:17" ht="12.75">
      <c r="A11" s="2"/>
      <c r="B11" s="38" t="s">
        <v>4</v>
      </c>
      <c r="C11" s="50"/>
      <c r="D11" s="50" t="s">
        <v>1</v>
      </c>
      <c r="E11" s="50"/>
      <c r="F11" s="50" t="s">
        <v>1</v>
      </c>
      <c r="G11" s="50" t="s">
        <v>1</v>
      </c>
      <c r="H11" s="50" t="s">
        <v>1</v>
      </c>
      <c r="I11" s="50"/>
      <c r="J11" s="50"/>
      <c r="K11" s="50"/>
      <c r="L11" s="50"/>
      <c r="M11" s="50"/>
      <c r="N11" s="50"/>
      <c r="O11" s="50"/>
      <c r="P11" s="37">
        <f t="shared" si="0"/>
        <v>0</v>
      </c>
      <c r="Q11" s="2"/>
    </row>
    <row r="12" spans="1:17" ht="13.5" thickBot="1">
      <c r="A12" s="2"/>
      <c r="B12" s="38" t="s">
        <v>29</v>
      </c>
      <c r="C12" s="51"/>
      <c r="D12" s="51"/>
      <c r="E12" s="51" t="s">
        <v>1</v>
      </c>
      <c r="F12" s="51"/>
      <c r="G12" s="51"/>
      <c r="H12" s="51" t="s">
        <v>1</v>
      </c>
      <c r="I12" s="51"/>
      <c r="J12" s="51"/>
      <c r="K12" s="51" t="s">
        <v>1</v>
      </c>
      <c r="L12" s="51"/>
      <c r="M12" s="51"/>
      <c r="N12" s="51" t="s">
        <v>1</v>
      </c>
      <c r="O12" s="51"/>
      <c r="P12" s="39">
        <f t="shared" si="0"/>
        <v>0</v>
      </c>
      <c r="Q12" s="2"/>
    </row>
    <row r="13" spans="1:17" ht="13.5" thickBot="1">
      <c r="A13" s="2"/>
      <c r="B13" s="40" t="s">
        <v>22</v>
      </c>
      <c r="C13" s="10">
        <f>SUM(C7:C12)</f>
        <v>10000</v>
      </c>
      <c r="D13" s="10">
        <f aca="true" t="shared" si="1" ref="D13:O13">SUM(D7:D12)</f>
        <v>0</v>
      </c>
      <c r="E13" s="10">
        <f t="shared" si="1"/>
        <v>5610</v>
      </c>
      <c r="F13" s="10">
        <f t="shared" si="1"/>
        <v>13359</v>
      </c>
      <c r="G13" s="10">
        <f t="shared" si="1"/>
        <v>2304</v>
      </c>
      <c r="H13" s="10">
        <f t="shared" si="1"/>
        <v>11520</v>
      </c>
      <c r="I13" s="10">
        <f t="shared" si="1"/>
        <v>9477</v>
      </c>
      <c r="J13" s="10">
        <f t="shared" si="1"/>
        <v>12990</v>
      </c>
      <c r="K13" s="10">
        <f t="shared" si="1"/>
        <v>15060</v>
      </c>
      <c r="L13" s="10">
        <f t="shared" si="1"/>
        <v>24537</v>
      </c>
      <c r="M13" s="10">
        <f t="shared" si="1"/>
        <v>28350</v>
      </c>
      <c r="N13" s="10">
        <f t="shared" si="1"/>
        <v>11220</v>
      </c>
      <c r="O13" s="10">
        <f t="shared" si="1"/>
        <v>10527</v>
      </c>
      <c r="P13" s="41">
        <f t="shared" si="0"/>
        <v>154954</v>
      </c>
      <c r="Q13" s="2"/>
    </row>
    <row r="14" spans="1:17" ht="12.75">
      <c r="A14" s="2"/>
      <c r="B14" s="4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3"/>
      <c r="Q14" s="2"/>
    </row>
    <row r="15" spans="1:17" ht="12.75">
      <c r="A15" s="2"/>
      <c r="B15" s="34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44"/>
      <c r="Q15" s="2"/>
    </row>
    <row r="16" spans="1:17" ht="12.75">
      <c r="A16" s="2"/>
      <c r="B16" s="36" t="s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7">
        <f t="shared" si="0"/>
        <v>0</v>
      </c>
      <c r="Q16" s="2"/>
    </row>
    <row r="17" spans="1:17" ht="12.75">
      <c r="A17" s="2"/>
      <c r="B17" s="36" t="s">
        <v>30</v>
      </c>
      <c r="C17" s="51">
        <v>3000</v>
      </c>
      <c r="D17" s="50">
        <v>0</v>
      </c>
      <c r="E17" s="50">
        <v>1650</v>
      </c>
      <c r="F17" s="50">
        <v>3850</v>
      </c>
      <c r="G17" s="50">
        <v>660</v>
      </c>
      <c r="H17" s="50">
        <v>3300</v>
      </c>
      <c r="I17" s="50">
        <v>2750</v>
      </c>
      <c r="J17" s="50">
        <v>3850</v>
      </c>
      <c r="K17" s="50">
        <v>4400</v>
      </c>
      <c r="L17" s="50">
        <v>7150</v>
      </c>
      <c r="M17" s="50">
        <v>8250</v>
      </c>
      <c r="N17" s="50">
        <v>3300</v>
      </c>
      <c r="O17" s="50">
        <v>2700</v>
      </c>
      <c r="P17" s="37">
        <f t="shared" si="0"/>
        <v>44860</v>
      </c>
      <c r="Q17" s="2"/>
    </row>
    <row r="18" spans="1:17" ht="12.75">
      <c r="A18" s="2"/>
      <c r="B18" s="36" t="s">
        <v>24</v>
      </c>
      <c r="C18" s="50" t="s">
        <v>7</v>
      </c>
      <c r="D18" s="50">
        <v>2400</v>
      </c>
      <c r="E18" s="50">
        <v>2400</v>
      </c>
      <c r="F18" s="50">
        <v>2880</v>
      </c>
      <c r="G18" s="50">
        <v>2880</v>
      </c>
      <c r="H18" s="50">
        <v>2880</v>
      </c>
      <c r="I18" s="50">
        <v>2880</v>
      </c>
      <c r="J18" s="50">
        <v>2880</v>
      </c>
      <c r="K18" s="50">
        <v>3840</v>
      </c>
      <c r="L18" s="50">
        <v>3840</v>
      </c>
      <c r="M18" s="50">
        <v>3840</v>
      </c>
      <c r="N18" s="50">
        <v>3840</v>
      </c>
      <c r="O18" s="50">
        <v>3840</v>
      </c>
      <c r="P18" s="37">
        <f t="shared" si="0"/>
        <v>38400</v>
      </c>
      <c r="Q18" s="2"/>
    </row>
    <row r="19" spans="1:17" ht="12.75">
      <c r="A19" s="2"/>
      <c r="B19" s="36" t="s">
        <v>25</v>
      </c>
      <c r="C19" s="50"/>
      <c r="D19" s="51">
        <v>0</v>
      </c>
      <c r="E19" s="51">
        <v>0</v>
      </c>
      <c r="F19" s="51">
        <v>3150</v>
      </c>
      <c r="G19" s="51">
        <v>0</v>
      </c>
      <c r="H19" s="51">
        <v>0</v>
      </c>
      <c r="I19" s="51">
        <v>3879</v>
      </c>
      <c r="J19" s="51">
        <v>0</v>
      </c>
      <c r="K19" s="51">
        <v>0</v>
      </c>
      <c r="L19" s="51">
        <v>8760</v>
      </c>
      <c r="M19" s="51">
        <v>0</v>
      </c>
      <c r="N19" s="51">
        <v>0</v>
      </c>
      <c r="O19" s="51">
        <v>6595</v>
      </c>
      <c r="P19" s="37">
        <f t="shared" si="0"/>
        <v>22384</v>
      </c>
      <c r="Q19" s="2"/>
    </row>
    <row r="20" spans="1:17" ht="12.75">
      <c r="A20" s="2"/>
      <c r="B20" s="36" t="s">
        <v>8</v>
      </c>
      <c r="C20" s="50"/>
      <c r="D20" s="50"/>
      <c r="E20" s="50" t="s">
        <v>1</v>
      </c>
      <c r="F20" s="50" t="s">
        <v>1</v>
      </c>
      <c r="G20" s="50" t="s">
        <v>1</v>
      </c>
      <c r="H20" s="50" t="s">
        <v>1</v>
      </c>
      <c r="I20" s="50" t="s">
        <v>1</v>
      </c>
      <c r="J20" s="50" t="s">
        <v>1</v>
      </c>
      <c r="K20" s="50" t="s">
        <v>1</v>
      </c>
      <c r="L20" s="50" t="s">
        <v>1</v>
      </c>
      <c r="M20" s="50" t="s">
        <v>1</v>
      </c>
      <c r="N20" s="50" t="s">
        <v>1</v>
      </c>
      <c r="O20" s="50" t="s">
        <v>1</v>
      </c>
      <c r="P20" s="37">
        <f t="shared" si="0"/>
        <v>0</v>
      </c>
      <c r="Q20" s="2"/>
    </row>
    <row r="21" spans="1:17" ht="12.75">
      <c r="A21" s="2"/>
      <c r="B21" s="36" t="s">
        <v>9</v>
      </c>
      <c r="C21" s="50"/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500</v>
      </c>
      <c r="L21" s="50">
        <v>500</v>
      </c>
      <c r="M21" s="50">
        <v>500</v>
      </c>
      <c r="N21" s="50">
        <v>500</v>
      </c>
      <c r="O21" s="50">
        <v>500</v>
      </c>
      <c r="P21" s="37">
        <f t="shared" si="0"/>
        <v>2500</v>
      </c>
      <c r="Q21" s="2"/>
    </row>
    <row r="22" spans="1:17" ht="12.75">
      <c r="A22" s="2"/>
      <c r="B22" s="36" t="s">
        <v>10</v>
      </c>
      <c r="C22" s="50" t="s">
        <v>1</v>
      </c>
      <c r="D22" s="50" t="s">
        <v>1</v>
      </c>
      <c r="E22" s="50" t="s">
        <v>1</v>
      </c>
      <c r="F22" s="50" t="s">
        <v>1</v>
      </c>
      <c r="G22" s="50" t="s">
        <v>1</v>
      </c>
      <c r="H22" s="50" t="s">
        <v>1</v>
      </c>
      <c r="I22" s="50" t="s">
        <v>1</v>
      </c>
      <c r="J22" s="50" t="s">
        <v>1</v>
      </c>
      <c r="K22" s="50" t="s">
        <v>1</v>
      </c>
      <c r="L22" s="50" t="s">
        <v>1</v>
      </c>
      <c r="M22" s="50" t="s">
        <v>1</v>
      </c>
      <c r="N22" s="50" t="s">
        <v>1</v>
      </c>
      <c r="O22" s="50" t="s">
        <v>1</v>
      </c>
      <c r="P22" s="37">
        <f t="shared" si="0"/>
        <v>0</v>
      </c>
      <c r="Q22" s="2"/>
    </row>
    <row r="23" spans="1:17" ht="12.75">
      <c r="A23" s="2"/>
      <c r="B23" s="36" t="s">
        <v>11</v>
      </c>
      <c r="C23" s="50">
        <v>1200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37">
        <f t="shared" si="0"/>
        <v>1200</v>
      </c>
      <c r="Q23" s="2"/>
    </row>
    <row r="24" spans="1:17" ht="12.75">
      <c r="A24" s="2"/>
      <c r="B24" s="36" t="s">
        <v>26</v>
      </c>
      <c r="C24" s="50"/>
      <c r="D24" s="51">
        <v>78</v>
      </c>
      <c r="E24" s="51">
        <v>78</v>
      </c>
      <c r="F24" s="51">
        <v>78</v>
      </c>
      <c r="G24" s="51">
        <v>78</v>
      </c>
      <c r="H24" s="51">
        <v>78</v>
      </c>
      <c r="I24" s="51">
        <v>78</v>
      </c>
      <c r="J24" s="51">
        <v>78</v>
      </c>
      <c r="K24" s="51">
        <v>78</v>
      </c>
      <c r="L24" s="51">
        <v>78</v>
      </c>
      <c r="M24" s="51">
        <v>78</v>
      </c>
      <c r="N24" s="51">
        <v>78</v>
      </c>
      <c r="O24" s="51">
        <v>78</v>
      </c>
      <c r="P24" s="37">
        <f t="shared" si="0"/>
        <v>936</v>
      </c>
      <c r="Q24" s="2"/>
    </row>
    <row r="25" spans="1:17" ht="12.75">
      <c r="A25" s="2"/>
      <c r="B25" s="36" t="s">
        <v>37</v>
      </c>
      <c r="C25" s="50"/>
      <c r="D25" s="50">
        <v>40</v>
      </c>
      <c r="E25" s="50">
        <v>40</v>
      </c>
      <c r="F25" s="50">
        <v>40</v>
      </c>
      <c r="G25" s="50">
        <v>40</v>
      </c>
      <c r="H25" s="50">
        <v>40</v>
      </c>
      <c r="I25" s="50">
        <v>40</v>
      </c>
      <c r="J25" s="50">
        <v>40</v>
      </c>
      <c r="K25" s="50">
        <v>40</v>
      </c>
      <c r="L25" s="50">
        <v>40</v>
      </c>
      <c r="M25" s="50">
        <v>40</v>
      </c>
      <c r="N25" s="50">
        <v>40</v>
      </c>
      <c r="O25" s="50">
        <v>40</v>
      </c>
      <c r="P25" s="37">
        <f t="shared" si="0"/>
        <v>480</v>
      </c>
      <c r="Q25" s="2"/>
    </row>
    <row r="26" spans="1:17" ht="12.75">
      <c r="A26" s="2"/>
      <c r="B26" s="36" t="s">
        <v>12</v>
      </c>
      <c r="C26" s="50">
        <f>4*200</f>
        <v>800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37">
        <f t="shared" si="0"/>
        <v>800</v>
      </c>
      <c r="Q26" s="2"/>
    </row>
    <row r="27" spans="1:17" ht="12.75">
      <c r="A27" s="2"/>
      <c r="B27" s="36" t="s">
        <v>13</v>
      </c>
      <c r="D27" s="50">
        <v>33</v>
      </c>
      <c r="E27" s="50">
        <v>33</v>
      </c>
      <c r="F27" s="50">
        <v>33</v>
      </c>
      <c r="G27" s="50">
        <v>33</v>
      </c>
      <c r="H27" s="50">
        <v>33</v>
      </c>
      <c r="I27" s="50">
        <v>33</v>
      </c>
      <c r="J27" s="50">
        <v>33</v>
      </c>
      <c r="K27" s="50">
        <v>33</v>
      </c>
      <c r="L27" s="50">
        <v>34</v>
      </c>
      <c r="M27" s="50">
        <v>34</v>
      </c>
      <c r="N27" s="50">
        <v>34</v>
      </c>
      <c r="O27" s="50">
        <v>34</v>
      </c>
      <c r="P27" s="37">
        <f t="shared" si="0"/>
        <v>400</v>
      </c>
      <c r="Q27" s="2"/>
    </row>
    <row r="28" spans="1:17" ht="12.75">
      <c r="A28" s="2"/>
      <c r="B28" s="36" t="s">
        <v>14</v>
      </c>
      <c r="C28" s="50">
        <v>250</v>
      </c>
      <c r="D28" s="50"/>
      <c r="E28" s="50"/>
      <c r="F28" s="50"/>
      <c r="G28" s="50" t="s">
        <v>1</v>
      </c>
      <c r="H28" s="50" t="s">
        <v>1</v>
      </c>
      <c r="I28" s="50" t="s">
        <v>1</v>
      </c>
      <c r="J28" s="50" t="s">
        <v>1</v>
      </c>
      <c r="K28" s="50" t="s">
        <v>1</v>
      </c>
      <c r="L28" s="50" t="s">
        <v>1</v>
      </c>
      <c r="M28" s="50" t="s">
        <v>1</v>
      </c>
      <c r="N28" s="50" t="s">
        <v>1</v>
      </c>
      <c r="O28" s="50" t="s">
        <v>1</v>
      </c>
      <c r="P28" s="37">
        <f t="shared" si="0"/>
        <v>250</v>
      </c>
      <c r="Q28" s="2"/>
    </row>
    <row r="29" spans="1:17" ht="12.75">
      <c r="A29" s="2"/>
      <c r="B29" s="36" t="s">
        <v>15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37">
        <f t="shared" si="0"/>
        <v>0</v>
      </c>
      <c r="Q29" s="2"/>
    </row>
    <row r="30" spans="1:17" ht="12.75">
      <c r="A30" s="2"/>
      <c r="B30" s="36" t="s">
        <v>16</v>
      </c>
      <c r="C30" s="50"/>
      <c r="D30" s="50">
        <v>15</v>
      </c>
      <c r="E30" s="50">
        <v>15</v>
      </c>
      <c r="F30" s="50">
        <v>15</v>
      </c>
      <c r="G30" s="50">
        <v>15</v>
      </c>
      <c r="H30" s="50">
        <v>15</v>
      </c>
      <c r="I30" s="50">
        <v>15</v>
      </c>
      <c r="J30" s="50">
        <v>15</v>
      </c>
      <c r="K30" s="50">
        <v>15</v>
      </c>
      <c r="L30" s="50">
        <v>15</v>
      </c>
      <c r="M30" s="50">
        <v>15</v>
      </c>
      <c r="N30" s="50">
        <v>15</v>
      </c>
      <c r="O30" s="50">
        <v>15</v>
      </c>
      <c r="P30" s="37">
        <f t="shared" si="0"/>
        <v>180</v>
      </c>
      <c r="Q30" s="2"/>
    </row>
    <row r="31" spans="1:17" ht="12.75">
      <c r="A31" s="2"/>
      <c r="B31" s="36" t="s">
        <v>39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37">
        <f t="shared" si="0"/>
        <v>0</v>
      </c>
      <c r="Q31" s="2"/>
    </row>
    <row r="32" spans="1:17" ht="12.75">
      <c r="A32" s="2"/>
      <c r="B32" s="36" t="s">
        <v>38</v>
      </c>
      <c r="C32" s="50"/>
      <c r="D32" s="50">
        <v>200</v>
      </c>
      <c r="E32" s="50">
        <v>200</v>
      </c>
      <c r="F32" s="50">
        <v>200</v>
      </c>
      <c r="G32" s="50">
        <v>200</v>
      </c>
      <c r="H32" s="50">
        <v>200</v>
      </c>
      <c r="I32" s="50">
        <v>200</v>
      </c>
      <c r="J32" s="50">
        <v>200</v>
      </c>
      <c r="K32" s="50">
        <v>200</v>
      </c>
      <c r="L32" s="50">
        <v>200</v>
      </c>
      <c r="M32" s="50">
        <v>200</v>
      </c>
      <c r="N32" s="50">
        <v>200</v>
      </c>
      <c r="O32" s="50">
        <v>200</v>
      </c>
      <c r="P32" s="37">
        <f t="shared" si="0"/>
        <v>2400</v>
      </c>
      <c r="Q32" s="2"/>
    </row>
    <row r="33" spans="1:17" ht="12.75">
      <c r="A33" s="2"/>
      <c r="B33" s="38" t="s">
        <v>17</v>
      </c>
      <c r="C33" s="51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37">
        <f t="shared" si="0"/>
        <v>0</v>
      </c>
      <c r="Q33" s="2"/>
    </row>
    <row r="34" spans="1:17" ht="12.75">
      <c r="A34" s="2"/>
      <c r="B34" s="38" t="s">
        <v>31</v>
      </c>
      <c r="C34" s="50">
        <v>1500</v>
      </c>
      <c r="D34" s="51">
        <v>0</v>
      </c>
      <c r="E34" s="51">
        <v>250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37">
        <f t="shared" si="0"/>
        <v>1750</v>
      </c>
      <c r="Q34" s="2"/>
    </row>
    <row r="35" spans="1:17" ht="13.5" thickBot="1">
      <c r="A35" s="2"/>
      <c r="B35" s="38" t="s">
        <v>29</v>
      </c>
      <c r="C35" s="51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9">
        <f t="shared" si="0"/>
        <v>0</v>
      </c>
      <c r="Q35" s="2"/>
    </row>
    <row r="36" spans="1:17" ht="13.5" thickBot="1">
      <c r="A36" s="2"/>
      <c r="B36" s="40" t="s">
        <v>23</v>
      </c>
      <c r="C36" s="10">
        <f aca="true" t="shared" si="2" ref="C36:O36">SUM(C16:C35)</f>
        <v>6750</v>
      </c>
      <c r="D36" s="10">
        <f t="shared" si="2"/>
        <v>2766</v>
      </c>
      <c r="E36" s="10">
        <f t="shared" si="2"/>
        <v>4666</v>
      </c>
      <c r="F36" s="10">
        <f t="shared" si="2"/>
        <v>10246</v>
      </c>
      <c r="G36" s="10">
        <f t="shared" si="2"/>
        <v>3906</v>
      </c>
      <c r="H36" s="10">
        <f t="shared" si="2"/>
        <v>6546</v>
      </c>
      <c r="I36" s="10">
        <f t="shared" si="2"/>
        <v>9875</v>
      </c>
      <c r="J36" s="10">
        <f t="shared" si="2"/>
        <v>7096</v>
      </c>
      <c r="K36" s="10">
        <f t="shared" si="2"/>
        <v>9106</v>
      </c>
      <c r="L36" s="10">
        <f t="shared" si="2"/>
        <v>20617</v>
      </c>
      <c r="M36" s="10">
        <f t="shared" si="2"/>
        <v>12957</v>
      </c>
      <c r="N36" s="10">
        <f t="shared" si="2"/>
        <v>8007</v>
      </c>
      <c r="O36" s="10">
        <f t="shared" si="2"/>
        <v>14002</v>
      </c>
      <c r="P36" s="41">
        <f t="shared" si="0"/>
        <v>116540</v>
      </c>
      <c r="Q36" s="2"/>
    </row>
    <row r="37" spans="1:17" ht="13.5" thickBot="1">
      <c r="A37" s="2"/>
      <c r="B37" s="4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44"/>
      <c r="Q37" s="2"/>
    </row>
    <row r="38" spans="1:17" ht="13.5" thickBot="1">
      <c r="A38" s="2"/>
      <c r="B38" s="46" t="s">
        <v>27</v>
      </c>
      <c r="C38" s="5">
        <f aca="true" t="shared" si="3" ref="C38:O38">C13-C36</f>
        <v>3250</v>
      </c>
      <c r="D38" s="5">
        <f t="shared" si="3"/>
        <v>-2766</v>
      </c>
      <c r="E38" s="5">
        <f t="shared" si="3"/>
        <v>944</v>
      </c>
      <c r="F38" s="5">
        <f t="shared" si="3"/>
        <v>3113</v>
      </c>
      <c r="G38" s="5">
        <f t="shared" si="3"/>
        <v>-1602</v>
      </c>
      <c r="H38" s="5">
        <f t="shared" si="3"/>
        <v>4974</v>
      </c>
      <c r="I38" s="5">
        <f t="shared" si="3"/>
        <v>-398</v>
      </c>
      <c r="J38" s="5">
        <f t="shared" si="3"/>
        <v>5894</v>
      </c>
      <c r="K38" s="5">
        <f t="shared" si="3"/>
        <v>5954</v>
      </c>
      <c r="L38" s="5">
        <f t="shared" si="3"/>
        <v>3920</v>
      </c>
      <c r="M38" s="5">
        <f t="shared" si="3"/>
        <v>15393</v>
      </c>
      <c r="N38" s="5">
        <f t="shared" si="3"/>
        <v>3213</v>
      </c>
      <c r="O38" s="5">
        <f t="shared" si="3"/>
        <v>-3475</v>
      </c>
      <c r="P38" s="47">
        <f t="shared" si="0"/>
        <v>38414</v>
      </c>
      <c r="Q38" s="2"/>
    </row>
    <row r="39" spans="1:17" ht="13.5" thickBot="1">
      <c r="A39" s="2"/>
      <c r="B39" s="4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48"/>
      <c r="Q39" s="2"/>
    </row>
    <row r="40" spans="1:17" ht="13.5" thickBot="1">
      <c r="A40" s="2"/>
      <c r="B40" s="49" t="s">
        <v>18</v>
      </c>
      <c r="C40" s="4">
        <v>0</v>
      </c>
      <c r="D40" s="5">
        <f aca="true" t="shared" si="4" ref="D40:O40">C42</f>
        <v>3250</v>
      </c>
      <c r="E40" s="5">
        <f t="shared" si="4"/>
        <v>484</v>
      </c>
      <c r="F40" s="5">
        <f t="shared" si="4"/>
        <v>1428</v>
      </c>
      <c r="G40" s="5">
        <f t="shared" si="4"/>
        <v>4541</v>
      </c>
      <c r="H40" s="5">
        <f t="shared" si="4"/>
        <v>2939</v>
      </c>
      <c r="I40" s="5">
        <f t="shared" si="4"/>
        <v>7913</v>
      </c>
      <c r="J40" s="5">
        <f t="shared" si="4"/>
        <v>7515</v>
      </c>
      <c r="K40" s="5">
        <f t="shared" si="4"/>
        <v>13409</v>
      </c>
      <c r="L40" s="5">
        <f t="shared" si="4"/>
        <v>19363</v>
      </c>
      <c r="M40" s="5">
        <f t="shared" si="4"/>
        <v>23283</v>
      </c>
      <c r="N40" s="5">
        <f t="shared" si="4"/>
        <v>38676</v>
      </c>
      <c r="O40" s="5">
        <f t="shared" si="4"/>
        <v>41889</v>
      </c>
      <c r="P40" s="47"/>
      <c r="Q40" s="2"/>
    </row>
    <row r="41" spans="1:17" ht="13.5" thickBot="1">
      <c r="A41" s="1"/>
      <c r="B41" s="4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48"/>
      <c r="Q41" s="2"/>
    </row>
    <row r="42" spans="1:17" ht="13.5" thickBot="1">
      <c r="A42" s="1"/>
      <c r="B42" s="49" t="s">
        <v>19</v>
      </c>
      <c r="C42" s="4">
        <f>C40+C38</f>
        <v>3250</v>
      </c>
      <c r="D42" s="5">
        <f>D40+D38</f>
        <v>484</v>
      </c>
      <c r="E42" s="5">
        <f aca="true" t="shared" si="5" ref="E42:O42">E40+E38</f>
        <v>1428</v>
      </c>
      <c r="F42" s="5">
        <f t="shared" si="5"/>
        <v>4541</v>
      </c>
      <c r="G42" s="5">
        <f t="shared" si="5"/>
        <v>2939</v>
      </c>
      <c r="H42" s="5">
        <f t="shared" si="5"/>
        <v>7913</v>
      </c>
      <c r="I42" s="5">
        <f t="shared" si="5"/>
        <v>7515</v>
      </c>
      <c r="J42" s="5">
        <f t="shared" si="5"/>
        <v>13409</v>
      </c>
      <c r="K42" s="5">
        <f t="shared" si="5"/>
        <v>19363</v>
      </c>
      <c r="L42" s="5">
        <f t="shared" si="5"/>
        <v>23283</v>
      </c>
      <c r="M42" s="5">
        <f t="shared" si="5"/>
        <v>38676</v>
      </c>
      <c r="N42" s="5">
        <f t="shared" si="5"/>
        <v>41889</v>
      </c>
      <c r="O42" s="5">
        <f t="shared" si="5"/>
        <v>38414</v>
      </c>
      <c r="P42" s="47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sheetProtection/>
  <mergeCells count="3">
    <mergeCell ref="F1:J1"/>
    <mergeCell ref="K1:M1"/>
    <mergeCell ref="N1:P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7" r:id="rId2"/>
  <headerFooter alignWithMargins="0"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Forecast - 12 Months</dc:title>
  <dc:subject/>
  <dc:creator>Microsoft Corporation</dc:creator>
  <cp:keywords/>
  <dc:description/>
  <cp:lastModifiedBy>Neil Padgett</cp:lastModifiedBy>
  <cp:lastPrinted>2013-07-03T12:05:21Z</cp:lastPrinted>
  <dcterms:created xsi:type="dcterms:W3CDTF">1998-01-28T03:20:06Z</dcterms:created>
  <dcterms:modified xsi:type="dcterms:W3CDTF">2013-10-01T12:05:19Z</dcterms:modified>
  <cp:category/>
  <cp:version/>
  <cp:contentType/>
  <cp:contentStatus/>
</cp:coreProperties>
</file>